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51" windowWidth="18480" windowHeight="12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<sst xmlns="http://schemas.openxmlformats.org/spreadsheetml/2006/main" count="44" uniqueCount="40">
  <si>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部 门</t>
  </si>
  <si>
    <t>毕业生数</t>
  </si>
  <si>
    <t>实习单位</t>
  </si>
  <si>
    <t>互动情况</t>
  </si>
  <si>
    <t>课题</t>
  </si>
  <si>
    <t>开题报告</t>
  </si>
  <si>
    <t>任务书</t>
  </si>
  <si>
    <t>毕业论文</t>
  </si>
  <si>
    <t>毕业成果</t>
  </si>
  <si>
    <t>实习  人数</t>
  </si>
  <si>
    <t>实习     比例(%)</t>
  </si>
  <si>
    <t>师生  交流数</t>
  </si>
  <si>
    <t>交流   平均值</t>
  </si>
  <si>
    <t>学生
提问数</t>
  </si>
  <si>
    <t>学生提问未回复数</t>
  </si>
  <si>
    <t>周记数</t>
  </si>
  <si>
    <t>周记完成比例(%)</t>
  </si>
  <si>
    <t>周记 批复数</t>
  </si>
  <si>
    <t>周记批复比例(%)</t>
  </si>
  <si>
    <t>课题数</t>
  </si>
  <si>
    <t>比例(%)</t>
  </si>
  <si>
    <r>
      <t xml:space="preserve">开题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报告数</t>
    </r>
  </si>
  <si>
    <t>任务
书数</t>
  </si>
  <si>
    <t>论文数</t>
  </si>
  <si>
    <t>成果数</t>
  </si>
  <si>
    <t>财会系</t>
  </si>
  <si>
    <t>信息
技术系</t>
  </si>
  <si>
    <t>工商
管理系</t>
  </si>
  <si>
    <t>人文
传播系</t>
  </si>
  <si>
    <t>电气电子工程系</t>
  </si>
  <si>
    <t>时尚
设计系</t>
  </si>
  <si>
    <t>建筑
工程系</t>
  </si>
  <si>
    <t>机械
工程系</t>
  </si>
  <si>
    <t>创业
学院</t>
  </si>
  <si>
    <t>瑞安
学院</t>
  </si>
  <si>
    <t>总计</t>
  </si>
  <si>
    <t xml:space="preserve">                            教务处</t>
  </si>
  <si>
    <t>2017-2018学年第二学期第15周2018届毕业综合实践平台数据统计情况</t>
  </si>
  <si>
    <t>注: 截止2018年6月19日10：30，毕业综合实践管理平台各项数据汇总如上表所示，请各系根据数据统计结果，了解存在问题，采取有效措施，使今后各阶段任务如期完成。</t>
  </si>
  <si>
    <r>
      <t xml:space="preserve">                            2018年6月19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</si>
</sst>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;[Red]0.00"/>
    <numFmt numFmtId="178" formatCode="[$-804]yyyy&quot;年&quot;m&quot;月&quot;d&quot;日&quot;\ dddd"/>
    <numFmt numFmtId="179" formatCode="[$-804]AM/PM\ h:mm: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8"/>
      <color indexed="8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5" applyNumberFormat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9" borderId="9" applyNumberFormat="0" applyFont="0" applyAlignment="0" applyProtection="0"/>
    <xf numFmtId="0" fontId="47" fillId="39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49" fillId="40" borderId="11" xfId="0" applyFont="1" applyFill="1" applyBorder="1" applyAlignment="1">
      <alignment horizontal="center" vertical="center" wrapText="1"/>
    </xf>
    <xf numFmtId="0" fontId="48" fillId="40" borderId="10" xfId="0" applyFont="1" applyFill="1" applyBorder="1" applyAlignment="1">
      <alignment horizontal="center" vertical="center" wrapText="1"/>
    </xf>
    <xf numFmtId="0" fontId="50" fillId="40" borderId="12" xfId="0" applyFont="1" applyFill="1" applyBorder="1" applyAlignment="1">
      <alignment horizontal="center" vertical="center" wrapText="1"/>
    </xf>
    <xf numFmtId="10" fontId="48" fillId="40" borderId="11" xfId="0" applyNumberFormat="1" applyFont="1" applyFill="1" applyBorder="1" applyAlignment="1">
      <alignment horizontal="center" vertical="center" wrapText="1"/>
    </xf>
    <xf numFmtId="0" fontId="51" fillId="40" borderId="12" xfId="0" applyFont="1" applyFill="1" applyBorder="1" applyAlignment="1">
      <alignment horizontal="center" vertical="center" wrapText="1"/>
    </xf>
    <xf numFmtId="177" fontId="48" fillId="40" borderId="11" xfId="0" applyNumberFormat="1" applyFont="1" applyFill="1" applyBorder="1" applyAlignment="1">
      <alignment horizontal="center" vertical="center" wrapText="1"/>
    </xf>
    <xf numFmtId="0" fontId="52" fillId="40" borderId="11" xfId="0" applyFont="1" applyFill="1" applyBorder="1" applyAlignment="1">
      <alignment horizontal="center" vertical="center" wrapText="1"/>
    </xf>
    <xf numFmtId="0" fontId="50" fillId="40" borderId="11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0" fontId="49" fillId="40" borderId="11" xfId="0" applyNumberFormat="1" applyFont="1" applyFill="1" applyBorder="1" applyAlignment="1">
      <alignment horizontal="center" vertical="center" wrapText="1"/>
    </xf>
    <xf numFmtId="10" fontId="48" fillId="40" borderId="12" xfId="0" applyNumberFormat="1" applyFont="1" applyFill="1" applyBorder="1" applyAlignment="1">
      <alignment horizontal="center" vertical="center" wrapText="1"/>
    </xf>
    <xf numFmtId="10" fontId="49" fillId="4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0" fontId="49" fillId="40" borderId="18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50" fillId="4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41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 2" xfId="45"/>
    <cellStyle name="60% - 着色 2 2" xfId="46"/>
    <cellStyle name="60% - 着色 3 2" xfId="47"/>
    <cellStyle name="60% - 着色 4 2" xfId="48"/>
    <cellStyle name="60% - 着色 5 2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Followed Hyperlink" xfId="96"/>
    <cellStyle name="着色 1 2" xfId="97"/>
    <cellStyle name="着色 2 2" xfId="98"/>
    <cellStyle name="着色 3 2" xfId="99"/>
    <cellStyle name="着色 4 2" xfId="100"/>
    <cellStyle name="着色 5 2" xfId="101"/>
    <cellStyle name="着色 6 2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85725</xdr:rowOff>
    </xdr:from>
    <xdr:to>
      <xdr:col>3</xdr:col>
      <xdr:colOff>495300</xdr:colOff>
      <xdr:row>8</xdr:row>
      <xdr:rowOff>304800</xdr:rowOff>
    </xdr:to>
    <xdr:sp>
      <xdr:nvSpPr>
        <xdr:cNvPr id="1" name="椭圆 12"/>
        <xdr:cNvSpPr>
          <a:spLocks/>
        </xdr:cNvSpPr>
      </xdr:nvSpPr>
      <xdr:spPr>
        <a:xfrm>
          <a:off x="1266825" y="2933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76200</xdr:rowOff>
    </xdr:from>
    <xdr:to>
      <xdr:col>3</xdr:col>
      <xdr:colOff>495300</xdr:colOff>
      <xdr:row>11</xdr:row>
      <xdr:rowOff>295275</xdr:rowOff>
    </xdr:to>
    <xdr:sp>
      <xdr:nvSpPr>
        <xdr:cNvPr id="2" name="椭圆 12"/>
        <xdr:cNvSpPr>
          <a:spLocks/>
        </xdr:cNvSpPr>
      </xdr:nvSpPr>
      <xdr:spPr>
        <a:xfrm>
          <a:off x="1266825" y="4067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85725</xdr:rowOff>
    </xdr:from>
    <xdr:to>
      <xdr:col>5</xdr:col>
      <xdr:colOff>466725</xdr:colOff>
      <xdr:row>4</xdr:row>
      <xdr:rowOff>304800</xdr:rowOff>
    </xdr:to>
    <xdr:sp>
      <xdr:nvSpPr>
        <xdr:cNvPr id="3" name="椭圆 12"/>
        <xdr:cNvSpPr>
          <a:spLocks/>
        </xdr:cNvSpPr>
      </xdr:nvSpPr>
      <xdr:spPr>
        <a:xfrm>
          <a:off x="2190750" y="1409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85725</xdr:rowOff>
    </xdr:from>
    <xdr:to>
      <xdr:col>5</xdr:col>
      <xdr:colOff>447675</xdr:colOff>
      <xdr:row>10</xdr:row>
      <xdr:rowOff>304800</xdr:rowOff>
    </xdr:to>
    <xdr:sp>
      <xdr:nvSpPr>
        <xdr:cNvPr id="4" name="椭圆 12"/>
        <xdr:cNvSpPr>
          <a:spLocks/>
        </xdr:cNvSpPr>
      </xdr:nvSpPr>
      <xdr:spPr>
        <a:xfrm>
          <a:off x="2171700" y="3695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447675</xdr:colOff>
      <xdr:row>11</xdr:row>
      <xdr:rowOff>304800</xdr:rowOff>
    </xdr:to>
    <xdr:sp>
      <xdr:nvSpPr>
        <xdr:cNvPr id="5" name="椭圆 12"/>
        <xdr:cNvSpPr>
          <a:spLocks/>
        </xdr:cNvSpPr>
      </xdr:nvSpPr>
      <xdr:spPr>
        <a:xfrm>
          <a:off x="2171700" y="4076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76200</xdr:rowOff>
    </xdr:from>
    <xdr:to>
      <xdr:col>9</xdr:col>
      <xdr:colOff>495300</xdr:colOff>
      <xdr:row>10</xdr:row>
      <xdr:rowOff>295275</xdr:rowOff>
    </xdr:to>
    <xdr:sp>
      <xdr:nvSpPr>
        <xdr:cNvPr id="6" name="椭圆 12"/>
        <xdr:cNvSpPr>
          <a:spLocks/>
        </xdr:cNvSpPr>
      </xdr:nvSpPr>
      <xdr:spPr>
        <a:xfrm>
          <a:off x="4086225" y="3686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85725</xdr:rowOff>
    </xdr:from>
    <xdr:to>
      <xdr:col>11</xdr:col>
      <xdr:colOff>495300</xdr:colOff>
      <xdr:row>4</xdr:row>
      <xdr:rowOff>304800</xdr:rowOff>
    </xdr:to>
    <xdr:sp>
      <xdr:nvSpPr>
        <xdr:cNvPr id="7" name="椭圆 12"/>
        <xdr:cNvSpPr>
          <a:spLocks/>
        </xdr:cNvSpPr>
      </xdr:nvSpPr>
      <xdr:spPr>
        <a:xfrm>
          <a:off x="5086350" y="1409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85725</xdr:rowOff>
    </xdr:from>
    <xdr:to>
      <xdr:col>11</xdr:col>
      <xdr:colOff>495300</xdr:colOff>
      <xdr:row>7</xdr:row>
      <xdr:rowOff>304800</xdr:rowOff>
    </xdr:to>
    <xdr:sp>
      <xdr:nvSpPr>
        <xdr:cNvPr id="8" name="椭圆 12"/>
        <xdr:cNvSpPr>
          <a:spLocks/>
        </xdr:cNvSpPr>
      </xdr:nvSpPr>
      <xdr:spPr>
        <a:xfrm>
          <a:off x="5086350" y="2552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447675</xdr:colOff>
      <xdr:row>10</xdr:row>
      <xdr:rowOff>76200</xdr:rowOff>
    </xdr:from>
    <xdr:to>
      <xdr:col>15</xdr:col>
      <xdr:colOff>447675</xdr:colOff>
      <xdr:row>10</xdr:row>
      <xdr:rowOff>295275</xdr:rowOff>
    </xdr:to>
    <xdr:sp>
      <xdr:nvSpPr>
        <xdr:cNvPr id="9" name="椭圆 12"/>
        <xdr:cNvSpPr>
          <a:spLocks/>
        </xdr:cNvSpPr>
      </xdr:nvSpPr>
      <xdr:spPr>
        <a:xfrm>
          <a:off x="6981825" y="3686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9525</xdr:colOff>
      <xdr:row>3</xdr:row>
      <xdr:rowOff>76200</xdr:rowOff>
    </xdr:from>
    <xdr:to>
      <xdr:col>19</xdr:col>
      <xdr:colOff>457200</xdr:colOff>
      <xdr:row>3</xdr:row>
      <xdr:rowOff>295275</xdr:rowOff>
    </xdr:to>
    <xdr:sp>
      <xdr:nvSpPr>
        <xdr:cNvPr id="10" name="椭圆 12"/>
        <xdr:cNvSpPr>
          <a:spLocks/>
        </xdr:cNvSpPr>
      </xdr:nvSpPr>
      <xdr:spPr>
        <a:xfrm>
          <a:off x="8696325" y="1019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85725</xdr:rowOff>
    </xdr:from>
    <xdr:to>
      <xdr:col>19</xdr:col>
      <xdr:colOff>457200</xdr:colOff>
      <xdr:row>5</xdr:row>
      <xdr:rowOff>304800</xdr:rowOff>
    </xdr:to>
    <xdr:sp>
      <xdr:nvSpPr>
        <xdr:cNvPr id="11" name="椭圆 12"/>
        <xdr:cNvSpPr>
          <a:spLocks/>
        </xdr:cNvSpPr>
      </xdr:nvSpPr>
      <xdr:spPr>
        <a:xfrm>
          <a:off x="8696325" y="1790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76200</xdr:rowOff>
    </xdr:from>
    <xdr:to>
      <xdr:col>19</xdr:col>
      <xdr:colOff>466725</xdr:colOff>
      <xdr:row>9</xdr:row>
      <xdr:rowOff>295275</xdr:rowOff>
    </xdr:to>
    <xdr:sp>
      <xdr:nvSpPr>
        <xdr:cNvPr id="12" name="椭圆 12"/>
        <xdr:cNvSpPr>
          <a:spLocks/>
        </xdr:cNvSpPr>
      </xdr:nvSpPr>
      <xdr:spPr>
        <a:xfrm>
          <a:off x="8705850" y="3305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76200</xdr:rowOff>
    </xdr:from>
    <xdr:to>
      <xdr:col>19</xdr:col>
      <xdr:colOff>447675</xdr:colOff>
      <xdr:row>10</xdr:row>
      <xdr:rowOff>295275</xdr:rowOff>
    </xdr:to>
    <xdr:sp>
      <xdr:nvSpPr>
        <xdr:cNvPr id="13" name="椭圆 12"/>
        <xdr:cNvSpPr>
          <a:spLocks/>
        </xdr:cNvSpPr>
      </xdr:nvSpPr>
      <xdr:spPr>
        <a:xfrm>
          <a:off x="8686800" y="3686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85725</xdr:rowOff>
    </xdr:from>
    <xdr:to>
      <xdr:col>19</xdr:col>
      <xdr:colOff>457200</xdr:colOff>
      <xdr:row>12</xdr:row>
      <xdr:rowOff>304800</xdr:rowOff>
    </xdr:to>
    <xdr:sp>
      <xdr:nvSpPr>
        <xdr:cNvPr id="14" name="椭圆 12"/>
        <xdr:cNvSpPr>
          <a:spLocks/>
        </xdr:cNvSpPr>
      </xdr:nvSpPr>
      <xdr:spPr>
        <a:xfrm>
          <a:off x="8696325" y="4457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76200</xdr:rowOff>
    </xdr:from>
    <xdr:to>
      <xdr:col>19</xdr:col>
      <xdr:colOff>466725</xdr:colOff>
      <xdr:row>8</xdr:row>
      <xdr:rowOff>295275</xdr:rowOff>
    </xdr:to>
    <xdr:sp>
      <xdr:nvSpPr>
        <xdr:cNvPr id="15" name="椭圆 12"/>
        <xdr:cNvSpPr>
          <a:spLocks/>
        </xdr:cNvSpPr>
      </xdr:nvSpPr>
      <xdr:spPr>
        <a:xfrm>
          <a:off x="8705850" y="2924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76200</xdr:rowOff>
    </xdr:from>
    <xdr:to>
      <xdr:col>17</xdr:col>
      <xdr:colOff>457200</xdr:colOff>
      <xdr:row>10</xdr:row>
      <xdr:rowOff>295275</xdr:rowOff>
    </xdr:to>
    <xdr:sp>
      <xdr:nvSpPr>
        <xdr:cNvPr id="16" name="椭圆 12"/>
        <xdr:cNvSpPr>
          <a:spLocks/>
        </xdr:cNvSpPr>
      </xdr:nvSpPr>
      <xdr:spPr>
        <a:xfrm>
          <a:off x="7820025" y="3686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95250</xdr:rowOff>
    </xdr:from>
    <xdr:to>
      <xdr:col>13</xdr:col>
      <xdr:colOff>476250</xdr:colOff>
      <xdr:row>8</xdr:row>
      <xdr:rowOff>314325</xdr:rowOff>
    </xdr:to>
    <xdr:sp>
      <xdr:nvSpPr>
        <xdr:cNvPr id="17" name="椭圆 12"/>
        <xdr:cNvSpPr>
          <a:spLocks/>
        </xdr:cNvSpPr>
      </xdr:nvSpPr>
      <xdr:spPr>
        <a:xfrm>
          <a:off x="6048375" y="29432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95250</xdr:rowOff>
    </xdr:from>
    <xdr:to>
      <xdr:col>3</xdr:col>
      <xdr:colOff>495300</xdr:colOff>
      <xdr:row>10</xdr:row>
      <xdr:rowOff>314325</xdr:rowOff>
    </xdr:to>
    <xdr:sp>
      <xdr:nvSpPr>
        <xdr:cNvPr id="18" name="椭圆 12"/>
        <xdr:cNvSpPr>
          <a:spLocks/>
        </xdr:cNvSpPr>
      </xdr:nvSpPr>
      <xdr:spPr>
        <a:xfrm>
          <a:off x="1266825" y="37052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104775</xdr:rowOff>
    </xdr:from>
    <xdr:to>
      <xdr:col>9</xdr:col>
      <xdr:colOff>485775</xdr:colOff>
      <xdr:row>4</xdr:row>
      <xdr:rowOff>323850</xdr:rowOff>
    </xdr:to>
    <xdr:sp>
      <xdr:nvSpPr>
        <xdr:cNvPr id="19" name="椭圆 12"/>
        <xdr:cNvSpPr>
          <a:spLocks/>
        </xdr:cNvSpPr>
      </xdr:nvSpPr>
      <xdr:spPr>
        <a:xfrm>
          <a:off x="4076700" y="14287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85725</xdr:rowOff>
    </xdr:from>
    <xdr:to>
      <xdr:col>9</xdr:col>
      <xdr:colOff>476250</xdr:colOff>
      <xdr:row>5</xdr:row>
      <xdr:rowOff>304800</xdr:rowOff>
    </xdr:to>
    <xdr:sp>
      <xdr:nvSpPr>
        <xdr:cNvPr id="20" name="椭圆 12"/>
        <xdr:cNvSpPr>
          <a:spLocks/>
        </xdr:cNvSpPr>
      </xdr:nvSpPr>
      <xdr:spPr>
        <a:xfrm>
          <a:off x="4067175" y="1790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76200</xdr:rowOff>
    </xdr:from>
    <xdr:to>
      <xdr:col>9</xdr:col>
      <xdr:colOff>514350</xdr:colOff>
      <xdr:row>11</xdr:row>
      <xdr:rowOff>295275</xdr:rowOff>
    </xdr:to>
    <xdr:sp>
      <xdr:nvSpPr>
        <xdr:cNvPr id="21" name="椭圆 12"/>
        <xdr:cNvSpPr>
          <a:spLocks/>
        </xdr:cNvSpPr>
      </xdr:nvSpPr>
      <xdr:spPr>
        <a:xfrm>
          <a:off x="4105275" y="4067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85725</xdr:rowOff>
    </xdr:from>
    <xdr:to>
      <xdr:col>9</xdr:col>
      <xdr:colOff>485775</xdr:colOff>
      <xdr:row>12</xdr:row>
      <xdr:rowOff>304800</xdr:rowOff>
    </xdr:to>
    <xdr:sp>
      <xdr:nvSpPr>
        <xdr:cNvPr id="22" name="椭圆 12"/>
        <xdr:cNvSpPr>
          <a:spLocks/>
        </xdr:cNvSpPr>
      </xdr:nvSpPr>
      <xdr:spPr>
        <a:xfrm>
          <a:off x="4076700" y="4457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47625</xdr:colOff>
      <xdr:row>12</xdr:row>
      <xdr:rowOff>85725</xdr:rowOff>
    </xdr:from>
    <xdr:to>
      <xdr:col>11</xdr:col>
      <xdr:colOff>495300</xdr:colOff>
      <xdr:row>12</xdr:row>
      <xdr:rowOff>304800</xdr:rowOff>
    </xdr:to>
    <xdr:sp>
      <xdr:nvSpPr>
        <xdr:cNvPr id="23" name="椭圆 12"/>
        <xdr:cNvSpPr>
          <a:spLocks/>
        </xdr:cNvSpPr>
      </xdr:nvSpPr>
      <xdr:spPr>
        <a:xfrm>
          <a:off x="5086350" y="4457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85725</xdr:rowOff>
    </xdr:from>
    <xdr:to>
      <xdr:col>11</xdr:col>
      <xdr:colOff>495300</xdr:colOff>
      <xdr:row>11</xdr:row>
      <xdr:rowOff>304800</xdr:rowOff>
    </xdr:to>
    <xdr:sp>
      <xdr:nvSpPr>
        <xdr:cNvPr id="24" name="椭圆 12"/>
        <xdr:cNvSpPr>
          <a:spLocks/>
        </xdr:cNvSpPr>
      </xdr:nvSpPr>
      <xdr:spPr>
        <a:xfrm>
          <a:off x="5086350" y="40767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47625</xdr:colOff>
      <xdr:row>10</xdr:row>
      <xdr:rowOff>66675</xdr:rowOff>
    </xdr:from>
    <xdr:to>
      <xdr:col>11</xdr:col>
      <xdr:colOff>495300</xdr:colOff>
      <xdr:row>10</xdr:row>
      <xdr:rowOff>285750</xdr:rowOff>
    </xdr:to>
    <xdr:sp>
      <xdr:nvSpPr>
        <xdr:cNvPr id="25" name="椭圆 12"/>
        <xdr:cNvSpPr>
          <a:spLocks/>
        </xdr:cNvSpPr>
      </xdr:nvSpPr>
      <xdr:spPr>
        <a:xfrm>
          <a:off x="5086350" y="36766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447675</xdr:colOff>
      <xdr:row>3</xdr:row>
      <xdr:rowOff>295275</xdr:rowOff>
    </xdr:to>
    <xdr:sp>
      <xdr:nvSpPr>
        <xdr:cNvPr id="26" name="椭圆 12"/>
        <xdr:cNvSpPr>
          <a:spLocks/>
        </xdr:cNvSpPr>
      </xdr:nvSpPr>
      <xdr:spPr>
        <a:xfrm>
          <a:off x="6981825" y="1019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447675</xdr:colOff>
      <xdr:row>5</xdr:row>
      <xdr:rowOff>85725</xdr:rowOff>
    </xdr:from>
    <xdr:to>
      <xdr:col>15</xdr:col>
      <xdr:colOff>438150</xdr:colOff>
      <xdr:row>5</xdr:row>
      <xdr:rowOff>304800</xdr:rowOff>
    </xdr:to>
    <xdr:sp>
      <xdr:nvSpPr>
        <xdr:cNvPr id="27" name="椭圆 12"/>
        <xdr:cNvSpPr>
          <a:spLocks/>
        </xdr:cNvSpPr>
      </xdr:nvSpPr>
      <xdr:spPr>
        <a:xfrm>
          <a:off x="6981825" y="1790700"/>
          <a:ext cx="438150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76200</xdr:rowOff>
    </xdr:from>
    <xdr:to>
      <xdr:col>16</xdr:col>
      <xdr:colOff>0</xdr:colOff>
      <xdr:row>8</xdr:row>
      <xdr:rowOff>295275</xdr:rowOff>
    </xdr:to>
    <xdr:sp>
      <xdr:nvSpPr>
        <xdr:cNvPr id="28" name="椭圆 12"/>
        <xdr:cNvSpPr>
          <a:spLocks/>
        </xdr:cNvSpPr>
      </xdr:nvSpPr>
      <xdr:spPr>
        <a:xfrm>
          <a:off x="6991350" y="2924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447675</xdr:colOff>
      <xdr:row>11</xdr:row>
      <xdr:rowOff>76200</xdr:rowOff>
    </xdr:from>
    <xdr:to>
      <xdr:col>15</xdr:col>
      <xdr:colOff>447675</xdr:colOff>
      <xdr:row>11</xdr:row>
      <xdr:rowOff>295275</xdr:rowOff>
    </xdr:to>
    <xdr:sp>
      <xdr:nvSpPr>
        <xdr:cNvPr id="29" name="椭圆 12"/>
        <xdr:cNvSpPr>
          <a:spLocks/>
        </xdr:cNvSpPr>
      </xdr:nvSpPr>
      <xdr:spPr>
        <a:xfrm>
          <a:off x="6981825" y="4067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76200</xdr:rowOff>
    </xdr:from>
    <xdr:to>
      <xdr:col>15</xdr:col>
      <xdr:colOff>447675</xdr:colOff>
      <xdr:row>9</xdr:row>
      <xdr:rowOff>295275</xdr:rowOff>
    </xdr:to>
    <xdr:sp>
      <xdr:nvSpPr>
        <xdr:cNvPr id="30" name="椭圆 12"/>
        <xdr:cNvSpPr>
          <a:spLocks/>
        </xdr:cNvSpPr>
      </xdr:nvSpPr>
      <xdr:spPr>
        <a:xfrm>
          <a:off x="6981825" y="33051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57150</xdr:rowOff>
    </xdr:from>
    <xdr:to>
      <xdr:col>17</xdr:col>
      <xdr:colOff>457200</xdr:colOff>
      <xdr:row>3</xdr:row>
      <xdr:rowOff>276225</xdr:rowOff>
    </xdr:to>
    <xdr:sp>
      <xdr:nvSpPr>
        <xdr:cNvPr id="31" name="椭圆 12"/>
        <xdr:cNvSpPr>
          <a:spLocks/>
        </xdr:cNvSpPr>
      </xdr:nvSpPr>
      <xdr:spPr>
        <a:xfrm>
          <a:off x="7820025" y="10001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371475</xdr:colOff>
      <xdr:row>5</xdr:row>
      <xdr:rowOff>66675</xdr:rowOff>
    </xdr:from>
    <xdr:to>
      <xdr:col>17</xdr:col>
      <xdr:colOff>447675</xdr:colOff>
      <xdr:row>5</xdr:row>
      <xdr:rowOff>285750</xdr:rowOff>
    </xdr:to>
    <xdr:sp>
      <xdr:nvSpPr>
        <xdr:cNvPr id="32" name="椭圆 12"/>
        <xdr:cNvSpPr>
          <a:spLocks/>
        </xdr:cNvSpPr>
      </xdr:nvSpPr>
      <xdr:spPr>
        <a:xfrm>
          <a:off x="7810500" y="17716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66675</xdr:rowOff>
    </xdr:from>
    <xdr:to>
      <xdr:col>17</xdr:col>
      <xdr:colOff>447675</xdr:colOff>
      <xdr:row>8</xdr:row>
      <xdr:rowOff>285750</xdr:rowOff>
    </xdr:to>
    <xdr:sp>
      <xdr:nvSpPr>
        <xdr:cNvPr id="33" name="椭圆 12"/>
        <xdr:cNvSpPr>
          <a:spLocks/>
        </xdr:cNvSpPr>
      </xdr:nvSpPr>
      <xdr:spPr>
        <a:xfrm>
          <a:off x="7810500" y="29146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85725</xdr:rowOff>
    </xdr:from>
    <xdr:to>
      <xdr:col>17</xdr:col>
      <xdr:colOff>466725</xdr:colOff>
      <xdr:row>9</xdr:row>
      <xdr:rowOff>304800</xdr:rowOff>
    </xdr:to>
    <xdr:sp>
      <xdr:nvSpPr>
        <xdr:cNvPr id="34" name="椭圆 12"/>
        <xdr:cNvSpPr>
          <a:spLocks/>
        </xdr:cNvSpPr>
      </xdr:nvSpPr>
      <xdr:spPr>
        <a:xfrm>
          <a:off x="7820025" y="3314700"/>
          <a:ext cx="457200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150" zoomScaleNormal="150" zoomScalePageLayoutView="0" workbookViewId="0" topLeftCell="A7">
      <selection activeCell="S20" sqref="S20"/>
    </sheetView>
  </sheetViews>
  <sheetFormatPr defaultColWidth="12.875" defaultRowHeight="31.5" customHeight="1"/>
  <cols>
    <col min="1" max="1" width="6.50390625" style="2" customWidth="1"/>
    <col min="2" max="2" width="5.00390625" style="2" customWidth="1"/>
    <col min="3" max="3" width="4.50390625" style="2" customWidth="1"/>
    <col min="4" max="4" width="7.25390625" style="2" customWidth="1"/>
    <col min="5" max="5" width="5.25390625" style="2" customWidth="1"/>
    <col min="6" max="6" width="6.25390625" style="3" customWidth="1"/>
    <col min="7" max="7" width="5.50390625" style="2" customWidth="1"/>
    <col min="8" max="8" width="7.00390625" style="2" customWidth="1"/>
    <col min="9" max="9" width="5.75390625" style="2" customWidth="1"/>
    <col min="10" max="10" width="7.50390625" style="2" customWidth="1"/>
    <col min="11" max="11" width="5.625" style="2" customWidth="1"/>
    <col min="12" max="12" width="7.50390625" style="2" customWidth="1"/>
    <col min="13" max="13" width="5.375" style="2" customWidth="1"/>
    <col min="14" max="14" width="6.75390625" style="2" customWidth="1"/>
    <col min="15" max="15" width="5.875" style="2" customWidth="1"/>
    <col min="16" max="16" width="6.00390625" style="2" customWidth="1"/>
    <col min="17" max="17" width="4.875" style="2" customWidth="1"/>
    <col min="18" max="18" width="6.25390625" style="2" customWidth="1"/>
    <col min="19" max="19" width="5.25390625" style="2" customWidth="1"/>
    <col min="20" max="20" width="6.375" style="2" customWidth="1"/>
    <col min="21" max="21" width="5.25390625" style="2" customWidth="1"/>
    <col min="22" max="22" width="6.625" style="2" customWidth="1"/>
    <col min="23" max="16384" width="12.875" style="2" customWidth="1"/>
  </cols>
  <sheetData>
    <row r="1" spans="1:22" ht="27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18.75" customHeight="1">
      <c r="A2" s="31" t="s">
        <v>0</v>
      </c>
      <c r="B2" s="32" t="s">
        <v>1</v>
      </c>
      <c r="C2" s="34" t="s">
        <v>2</v>
      </c>
      <c r="D2" s="34"/>
      <c r="E2" s="34" t="s">
        <v>3</v>
      </c>
      <c r="F2" s="34"/>
      <c r="G2" s="34"/>
      <c r="H2" s="34"/>
      <c r="I2" s="34"/>
      <c r="J2" s="34"/>
      <c r="K2" s="34"/>
      <c r="L2" s="34"/>
      <c r="M2" s="34" t="s">
        <v>4</v>
      </c>
      <c r="N2" s="34"/>
      <c r="O2" s="35" t="s">
        <v>5</v>
      </c>
      <c r="P2" s="36"/>
      <c r="Q2" s="34" t="s">
        <v>6</v>
      </c>
      <c r="R2" s="37"/>
      <c r="S2" s="38" t="s">
        <v>7</v>
      </c>
      <c r="T2" s="38"/>
      <c r="U2" s="38" t="s">
        <v>8</v>
      </c>
      <c r="V2" s="38"/>
    </row>
    <row r="3" spans="1:22" s="1" customFormat="1" ht="28.5" customHeight="1">
      <c r="A3" s="31"/>
      <c r="B3" s="32"/>
      <c r="C3" s="5" t="s">
        <v>9</v>
      </c>
      <c r="D3" s="5" t="s">
        <v>10</v>
      </c>
      <c r="E3" s="5" t="s">
        <v>11</v>
      </c>
      <c r="F3" s="6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15" t="s">
        <v>18</v>
      </c>
      <c r="M3" s="16" t="s">
        <v>19</v>
      </c>
      <c r="N3" s="16" t="s">
        <v>20</v>
      </c>
      <c r="O3" s="17" t="s">
        <v>21</v>
      </c>
      <c r="P3" s="18" t="s">
        <v>20</v>
      </c>
      <c r="Q3" s="16" t="s">
        <v>22</v>
      </c>
      <c r="R3" s="23" t="s">
        <v>20</v>
      </c>
      <c r="S3" s="22" t="s">
        <v>23</v>
      </c>
      <c r="T3" s="24" t="s">
        <v>20</v>
      </c>
      <c r="U3" s="24" t="s">
        <v>24</v>
      </c>
      <c r="V3" s="24" t="s">
        <v>20</v>
      </c>
    </row>
    <row r="4" spans="1:22" s="1" customFormat="1" ht="30" customHeight="1">
      <c r="A4" s="7" t="s">
        <v>25</v>
      </c>
      <c r="B4" s="8">
        <v>578</v>
      </c>
      <c r="C4" s="9">
        <v>575</v>
      </c>
      <c r="D4" s="10">
        <f>C4/B4</f>
        <v>0.9948096885813149</v>
      </c>
      <c r="E4" s="11">
        <v>20785</v>
      </c>
      <c r="F4" s="12">
        <f>E4/B4</f>
        <v>35.96020761245675</v>
      </c>
      <c r="G4" s="9">
        <v>54</v>
      </c>
      <c r="H4" s="9">
        <v>7</v>
      </c>
      <c r="I4" s="11">
        <v>8460</v>
      </c>
      <c r="J4" s="19">
        <f>I4/(B4*15)</f>
        <v>0.9757785467128027</v>
      </c>
      <c r="K4" s="9">
        <v>7892</v>
      </c>
      <c r="L4" s="20">
        <f>K4/I4</f>
        <v>0.9328605200945627</v>
      </c>
      <c r="M4" s="9">
        <v>578</v>
      </c>
      <c r="N4" s="20">
        <f>M4/B4</f>
        <v>1</v>
      </c>
      <c r="O4" s="9">
        <v>563</v>
      </c>
      <c r="P4" s="21">
        <f aca="true" t="shared" si="0" ref="P4:P14">O4/B4</f>
        <v>0.9740484429065744</v>
      </c>
      <c r="Q4" s="9">
        <v>572</v>
      </c>
      <c r="R4" s="25">
        <f>Q4/B4</f>
        <v>0.9896193771626297</v>
      </c>
      <c r="S4" s="9">
        <v>414</v>
      </c>
      <c r="T4" s="26">
        <f>S4/B4</f>
        <v>0.7162629757785467</v>
      </c>
      <c r="U4" s="9">
        <v>23</v>
      </c>
      <c r="V4" s="26">
        <f>U4/B4</f>
        <v>0.039792387543252594</v>
      </c>
    </row>
    <row r="5" spans="1:22" s="1" customFormat="1" ht="30" customHeight="1">
      <c r="A5" s="7" t="s">
        <v>26</v>
      </c>
      <c r="B5" s="8">
        <v>556</v>
      </c>
      <c r="C5" s="9">
        <v>553</v>
      </c>
      <c r="D5" s="10">
        <f>C5/B5</f>
        <v>0.9946043165467626</v>
      </c>
      <c r="E5" s="11">
        <v>13208</v>
      </c>
      <c r="F5" s="12">
        <f aca="true" t="shared" si="1" ref="F5:F14">E5/B5</f>
        <v>23.755395683453237</v>
      </c>
      <c r="G5" s="9">
        <v>8</v>
      </c>
      <c r="H5" s="9">
        <v>2</v>
      </c>
      <c r="I5" s="11">
        <v>7773</v>
      </c>
      <c r="J5" s="19">
        <f>I5/(B5*15)</f>
        <v>0.9320143884892086</v>
      </c>
      <c r="K5" s="9">
        <v>7213</v>
      </c>
      <c r="L5" s="20">
        <f aca="true" t="shared" si="2" ref="L5:L14">K5/I5</f>
        <v>0.9279557442428921</v>
      </c>
      <c r="M5" s="9">
        <v>554</v>
      </c>
      <c r="N5" s="20">
        <f aca="true" t="shared" si="3" ref="N5:N14">M5/B5</f>
        <v>0.9964028776978417</v>
      </c>
      <c r="O5" s="9">
        <v>554</v>
      </c>
      <c r="P5" s="21">
        <f t="shared" si="0"/>
        <v>0.9964028776978417</v>
      </c>
      <c r="Q5" s="9">
        <v>554</v>
      </c>
      <c r="R5" s="25">
        <f aca="true" t="shared" si="4" ref="R5:R14">Q5/B5</f>
        <v>0.9964028776978417</v>
      </c>
      <c r="S5" s="9">
        <v>553</v>
      </c>
      <c r="T5" s="26">
        <f aca="true" t="shared" si="5" ref="T5:T13">S5/B5</f>
        <v>0.9946043165467626</v>
      </c>
      <c r="U5" s="9">
        <v>60</v>
      </c>
      <c r="V5" s="26">
        <f>U5/B5</f>
        <v>0.1079136690647482</v>
      </c>
    </row>
    <row r="6" spans="1:22" s="1" customFormat="1" ht="30" customHeight="1">
      <c r="A6" s="7" t="s">
        <v>27</v>
      </c>
      <c r="B6" s="8">
        <v>489</v>
      </c>
      <c r="C6" s="9">
        <v>487</v>
      </c>
      <c r="D6" s="10">
        <f aca="true" t="shared" si="6" ref="D6:D14">C6/B6</f>
        <v>0.9959100204498977</v>
      </c>
      <c r="E6" s="11">
        <v>19416</v>
      </c>
      <c r="F6" s="12">
        <f t="shared" si="1"/>
        <v>39.70552147239264</v>
      </c>
      <c r="G6" s="9">
        <v>34</v>
      </c>
      <c r="H6" s="9">
        <v>5</v>
      </c>
      <c r="I6" s="11">
        <v>6680</v>
      </c>
      <c r="J6" s="19">
        <f>I6/(B6*15)</f>
        <v>0.9107021131561008</v>
      </c>
      <c r="K6" s="9">
        <v>6278</v>
      </c>
      <c r="L6" s="20">
        <f t="shared" si="2"/>
        <v>0.9398203592814371</v>
      </c>
      <c r="M6" s="9">
        <v>489</v>
      </c>
      <c r="N6" s="20">
        <f t="shared" si="3"/>
        <v>1</v>
      </c>
      <c r="O6" s="9">
        <v>480</v>
      </c>
      <c r="P6" s="21">
        <f t="shared" si="0"/>
        <v>0.9815950920245399</v>
      </c>
      <c r="Q6" s="9">
        <v>481</v>
      </c>
      <c r="R6" s="25">
        <f t="shared" si="4"/>
        <v>0.983640081799591</v>
      </c>
      <c r="S6" s="9">
        <v>480</v>
      </c>
      <c r="T6" s="26">
        <f t="shared" si="5"/>
        <v>0.9815950920245399</v>
      </c>
      <c r="U6" s="9">
        <v>300</v>
      </c>
      <c r="V6" s="26">
        <f aca="true" t="shared" si="7" ref="V6:V13">U6/B6</f>
        <v>0.6134969325153374</v>
      </c>
    </row>
    <row r="7" spans="1:22" s="1" customFormat="1" ht="30" customHeight="1">
      <c r="A7" s="7" t="s">
        <v>28</v>
      </c>
      <c r="B7" s="8">
        <v>259</v>
      </c>
      <c r="C7" s="9">
        <v>259</v>
      </c>
      <c r="D7" s="10">
        <f t="shared" si="6"/>
        <v>1</v>
      </c>
      <c r="E7" s="11">
        <v>10672</v>
      </c>
      <c r="F7" s="12">
        <f>E7/B7</f>
        <v>41.204633204633204</v>
      </c>
      <c r="G7" s="9">
        <v>62</v>
      </c>
      <c r="H7" s="9">
        <v>2</v>
      </c>
      <c r="I7" s="11">
        <v>3829</v>
      </c>
      <c r="J7" s="19">
        <f>I7/(B7*15)</f>
        <v>0.9855855855855856</v>
      </c>
      <c r="K7" s="9">
        <v>3690</v>
      </c>
      <c r="L7" s="20">
        <f t="shared" si="2"/>
        <v>0.9636980934969966</v>
      </c>
      <c r="M7" s="9">
        <v>259</v>
      </c>
      <c r="N7" s="20">
        <f t="shared" si="3"/>
        <v>1</v>
      </c>
      <c r="O7" s="9">
        <v>259</v>
      </c>
      <c r="P7" s="21">
        <f t="shared" si="0"/>
        <v>1</v>
      </c>
      <c r="Q7" s="9">
        <v>259</v>
      </c>
      <c r="R7" s="25">
        <f t="shared" si="4"/>
        <v>1</v>
      </c>
      <c r="S7" s="9">
        <v>258</v>
      </c>
      <c r="T7" s="26">
        <f t="shared" si="5"/>
        <v>0.9961389961389961</v>
      </c>
      <c r="U7" s="9">
        <v>61</v>
      </c>
      <c r="V7" s="26">
        <f t="shared" si="7"/>
        <v>0.23552123552123552</v>
      </c>
    </row>
    <row r="8" spans="1:22" s="1" customFormat="1" ht="30" customHeight="1">
      <c r="A8" s="13" t="s">
        <v>29</v>
      </c>
      <c r="B8" s="8">
        <v>443</v>
      </c>
      <c r="C8" s="9">
        <v>440</v>
      </c>
      <c r="D8" s="10">
        <f t="shared" si="6"/>
        <v>0.9932279909706546</v>
      </c>
      <c r="E8" s="11">
        <v>17349</v>
      </c>
      <c r="F8" s="12">
        <f t="shared" si="1"/>
        <v>39.16252821670429</v>
      </c>
      <c r="G8" s="9">
        <v>259</v>
      </c>
      <c r="H8" s="9">
        <v>86</v>
      </c>
      <c r="I8" s="11">
        <v>7149</v>
      </c>
      <c r="J8" s="19">
        <f aca="true" t="shared" si="8" ref="J8:J13">I8/(B8*15)</f>
        <v>1.0758465011286682</v>
      </c>
      <c r="K8" s="9">
        <v>6447</v>
      </c>
      <c r="L8" s="20">
        <f t="shared" si="2"/>
        <v>0.9018044481745698</v>
      </c>
      <c r="M8" s="9">
        <v>443</v>
      </c>
      <c r="N8" s="20">
        <f t="shared" si="3"/>
        <v>1</v>
      </c>
      <c r="O8" s="9">
        <v>441</v>
      </c>
      <c r="P8" s="21">
        <f t="shared" si="0"/>
        <v>0.9954853273137697</v>
      </c>
      <c r="Q8" s="9">
        <v>441</v>
      </c>
      <c r="R8" s="25">
        <f t="shared" si="4"/>
        <v>0.9954853273137697</v>
      </c>
      <c r="S8" s="9">
        <v>439</v>
      </c>
      <c r="T8" s="26">
        <f t="shared" si="5"/>
        <v>0.9909706546275395</v>
      </c>
      <c r="U8" s="9">
        <v>187</v>
      </c>
      <c r="V8" s="26">
        <f t="shared" si="7"/>
        <v>0.4221218961625282</v>
      </c>
    </row>
    <row r="9" spans="1:22" s="1" customFormat="1" ht="30" customHeight="1">
      <c r="A9" s="7" t="s">
        <v>30</v>
      </c>
      <c r="B9" s="8">
        <v>386</v>
      </c>
      <c r="C9" s="9">
        <v>359</v>
      </c>
      <c r="D9" s="10">
        <f t="shared" si="6"/>
        <v>0.9300518134715026</v>
      </c>
      <c r="E9" s="11">
        <v>13392</v>
      </c>
      <c r="F9" s="12">
        <f t="shared" si="1"/>
        <v>34.69430051813472</v>
      </c>
      <c r="G9" s="9">
        <v>114</v>
      </c>
      <c r="H9" s="9">
        <v>2</v>
      </c>
      <c r="I9" s="11">
        <v>5611</v>
      </c>
      <c r="J9" s="19">
        <f t="shared" si="8"/>
        <v>0.9690846286701209</v>
      </c>
      <c r="K9" s="9">
        <v>5434</v>
      </c>
      <c r="L9" s="20">
        <f t="shared" si="2"/>
        <v>0.9684548208875423</v>
      </c>
      <c r="M9" s="9">
        <v>382</v>
      </c>
      <c r="N9" s="20">
        <f t="shared" si="3"/>
        <v>0.9896373056994818</v>
      </c>
      <c r="O9" s="9">
        <v>380</v>
      </c>
      <c r="P9" s="21">
        <f t="shared" si="0"/>
        <v>0.9844559585492227</v>
      </c>
      <c r="Q9" s="9">
        <v>378</v>
      </c>
      <c r="R9" s="25">
        <f t="shared" si="4"/>
        <v>0.9792746113989638</v>
      </c>
      <c r="S9" s="9">
        <v>363</v>
      </c>
      <c r="T9" s="26">
        <f t="shared" si="5"/>
        <v>0.9404145077720207</v>
      </c>
      <c r="U9" s="9">
        <v>111</v>
      </c>
      <c r="V9" s="26">
        <f t="shared" si="7"/>
        <v>0.28756476683937826</v>
      </c>
    </row>
    <row r="10" spans="1:22" s="1" customFormat="1" ht="30" customHeight="1">
      <c r="A10" s="7" t="s">
        <v>31</v>
      </c>
      <c r="B10" s="8">
        <v>351</v>
      </c>
      <c r="C10" s="9">
        <v>346</v>
      </c>
      <c r="D10" s="10">
        <f t="shared" si="6"/>
        <v>0.9857549857549858</v>
      </c>
      <c r="E10" s="11">
        <v>14753</v>
      </c>
      <c r="F10" s="12">
        <f t="shared" si="1"/>
        <v>42.03133903133903</v>
      </c>
      <c r="G10" s="9">
        <v>36</v>
      </c>
      <c r="H10" s="9">
        <v>5</v>
      </c>
      <c r="I10" s="11">
        <v>5873</v>
      </c>
      <c r="J10" s="19">
        <f t="shared" si="8"/>
        <v>1.1154795821462489</v>
      </c>
      <c r="K10" s="9">
        <v>5490</v>
      </c>
      <c r="L10" s="20">
        <f t="shared" si="2"/>
        <v>0.9347863102332709</v>
      </c>
      <c r="M10" s="9">
        <v>350</v>
      </c>
      <c r="N10" s="20">
        <f t="shared" si="3"/>
        <v>0.9971509971509972</v>
      </c>
      <c r="O10" s="9">
        <v>344</v>
      </c>
      <c r="P10" s="21">
        <f t="shared" si="0"/>
        <v>0.98005698005698</v>
      </c>
      <c r="Q10" s="9">
        <v>344</v>
      </c>
      <c r="R10" s="25">
        <f t="shared" si="4"/>
        <v>0.98005698005698</v>
      </c>
      <c r="S10" s="9">
        <v>276</v>
      </c>
      <c r="T10" s="26">
        <f t="shared" si="5"/>
        <v>0.7863247863247863</v>
      </c>
      <c r="U10" s="9">
        <v>263</v>
      </c>
      <c r="V10" s="26">
        <f t="shared" si="7"/>
        <v>0.7492877492877493</v>
      </c>
    </row>
    <row r="11" spans="1:22" s="1" customFormat="1" ht="30" customHeight="1">
      <c r="A11" s="7" t="s">
        <v>32</v>
      </c>
      <c r="B11" s="11">
        <v>408</v>
      </c>
      <c r="C11" s="9">
        <v>397</v>
      </c>
      <c r="D11" s="10">
        <f t="shared" si="6"/>
        <v>0.9730392156862745</v>
      </c>
      <c r="E11" s="11">
        <v>10606</v>
      </c>
      <c r="F11" s="12">
        <f t="shared" si="1"/>
        <v>25.995098039215687</v>
      </c>
      <c r="G11" s="27">
        <v>486</v>
      </c>
      <c r="H11" s="9">
        <v>12</v>
      </c>
      <c r="I11" s="11">
        <v>5152</v>
      </c>
      <c r="J11" s="19">
        <f t="shared" si="8"/>
        <v>0.8418300653594771</v>
      </c>
      <c r="K11" s="9">
        <v>4708</v>
      </c>
      <c r="L11" s="20">
        <f t="shared" si="2"/>
        <v>0.9138198757763976</v>
      </c>
      <c r="M11" s="9">
        <v>408</v>
      </c>
      <c r="N11" s="20">
        <f t="shared" si="3"/>
        <v>1</v>
      </c>
      <c r="O11" s="9">
        <v>280</v>
      </c>
      <c r="P11" s="21">
        <f t="shared" si="0"/>
        <v>0.6862745098039216</v>
      </c>
      <c r="Q11" s="9">
        <v>306</v>
      </c>
      <c r="R11" s="25">
        <f t="shared" si="4"/>
        <v>0.75</v>
      </c>
      <c r="S11" s="9">
        <v>214</v>
      </c>
      <c r="T11" s="26">
        <f t="shared" si="5"/>
        <v>0.5245098039215687</v>
      </c>
      <c r="U11" s="9">
        <v>202</v>
      </c>
      <c r="V11" s="26">
        <f t="shared" si="7"/>
        <v>0.4950980392156863</v>
      </c>
    </row>
    <row r="12" spans="1:22" s="1" customFormat="1" ht="30" customHeight="1">
      <c r="A12" s="14" t="s">
        <v>33</v>
      </c>
      <c r="B12" s="8">
        <v>46</v>
      </c>
      <c r="C12" s="9">
        <v>42</v>
      </c>
      <c r="D12" s="10">
        <f>C12/B12</f>
        <v>0.9130434782608695</v>
      </c>
      <c r="E12" s="11">
        <v>1101</v>
      </c>
      <c r="F12" s="12">
        <f t="shared" si="1"/>
        <v>23.934782608695652</v>
      </c>
      <c r="G12" s="9">
        <v>21</v>
      </c>
      <c r="H12" s="9">
        <v>2</v>
      </c>
      <c r="I12" s="11">
        <v>667</v>
      </c>
      <c r="J12" s="19">
        <f t="shared" si="8"/>
        <v>0.9666666666666667</v>
      </c>
      <c r="K12" s="9">
        <v>613</v>
      </c>
      <c r="L12" s="20">
        <f t="shared" si="2"/>
        <v>0.9190404797601199</v>
      </c>
      <c r="M12" s="9">
        <v>46</v>
      </c>
      <c r="N12" s="20">
        <f t="shared" si="3"/>
        <v>1</v>
      </c>
      <c r="O12" s="9">
        <v>45</v>
      </c>
      <c r="P12" s="21">
        <f t="shared" si="0"/>
        <v>0.9782608695652174</v>
      </c>
      <c r="Q12" s="9">
        <v>46</v>
      </c>
      <c r="R12" s="25">
        <f t="shared" si="4"/>
        <v>1</v>
      </c>
      <c r="S12" s="9">
        <v>46</v>
      </c>
      <c r="T12" s="26">
        <f t="shared" si="5"/>
        <v>1</v>
      </c>
      <c r="U12" s="9">
        <v>18</v>
      </c>
      <c r="V12" s="26">
        <f t="shared" si="7"/>
        <v>0.391304347826087</v>
      </c>
    </row>
    <row r="13" spans="1:22" s="1" customFormat="1" ht="30" customHeight="1">
      <c r="A13" s="7" t="s">
        <v>34</v>
      </c>
      <c r="B13" s="8">
        <v>65</v>
      </c>
      <c r="C13" s="9">
        <v>65</v>
      </c>
      <c r="D13" s="10">
        <f t="shared" si="6"/>
        <v>1</v>
      </c>
      <c r="E13" s="11">
        <v>2338</v>
      </c>
      <c r="F13" s="12">
        <f t="shared" si="1"/>
        <v>35.96923076923077</v>
      </c>
      <c r="G13" s="9">
        <v>274</v>
      </c>
      <c r="H13" s="9">
        <v>0</v>
      </c>
      <c r="I13" s="11">
        <v>877</v>
      </c>
      <c r="J13" s="19">
        <f t="shared" si="8"/>
        <v>0.8994871794871795</v>
      </c>
      <c r="K13" s="9">
        <v>794</v>
      </c>
      <c r="L13" s="20">
        <f t="shared" si="2"/>
        <v>0.9053591790193842</v>
      </c>
      <c r="M13" s="9">
        <v>65</v>
      </c>
      <c r="N13" s="20">
        <f t="shared" si="3"/>
        <v>1</v>
      </c>
      <c r="O13" s="9">
        <v>65</v>
      </c>
      <c r="P13" s="21">
        <f t="shared" si="0"/>
        <v>1</v>
      </c>
      <c r="Q13" s="9">
        <v>65</v>
      </c>
      <c r="R13" s="25">
        <f t="shared" si="4"/>
        <v>1</v>
      </c>
      <c r="S13" s="9">
        <v>63</v>
      </c>
      <c r="T13" s="26">
        <f t="shared" si="5"/>
        <v>0.9692307692307692</v>
      </c>
      <c r="U13" s="9">
        <v>60</v>
      </c>
      <c r="V13" s="26">
        <f t="shared" si="7"/>
        <v>0.9230769230769231</v>
      </c>
    </row>
    <row r="14" spans="1:22" s="1" customFormat="1" ht="24.75" customHeight="1">
      <c r="A14" s="7" t="s">
        <v>35</v>
      </c>
      <c r="B14" s="8">
        <f>SUM(B4:B13)</f>
        <v>3581</v>
      </c>
      <c r="C14" s="9">
        <f>SUM(C4:C13)</f>
        <v>3523</v>
      </c>
      <c r="D14" s="10">
        <f t="shared" si="6"/>
        <v>0.9838034068695894</v>
      </c>
      <c r="E14" s="11">
        <f>SUM(E4:E13)</f>
        <v>123620</v>
      </c>
      <c r="F14" s="12">
        <f t="shared" si="1"/>
        <v>34.521083496230105</v>
      </c>
      <c r="G14" s="9">
        <f>SUM(G4:G13)</f>
        <v>1348</v>
      </c>
      <c r="H14" s="9">
        <f>SUM(H4:H13)</f>
        <v>123</v>
      </c>
      <c r="I14" s="11">
        <f>SUM(I4:I13)</f>
        <v>52071</v>
      </c>
      <c r="J14" s="19">
        <f>AVERAGE(J4:J13)</f>
        <v>0.9672475257402059</v>
      </c>
      <c r="K14" s="9">
        <f>SUM(K4:K13)</f>
        <v>48559</v>
      </c>
      <c r="L14" s="20">
        <f t="shared" si="2"/>
        <v>0.9325536286992759</v>
      </c>
      <c r="M14" s="9">
        <f>SUM(M4:M13)</f>
        <v>3574</v>
      </c>
      <c r="N14" s="20">
        <f t="shared" si="3"/>
        <v>0.9980452387601229</v>
      </c>
      <c r="O14" s="9">
        <f>SUM(O4:O13)</f>
        <v>3411</v>
      </c>
      <c r="P14" s="21">
        <f t="shared" si="0"/>
        <v>0.9525272270315555</v>
      </c>
      <c r="Q14" s="9">
        <f>SUM(Q4:Q13)</f>
        <v>3446</v>
      </c>
      <c r="R14" s="25">
        <f t="shared" si="4"/>
        <v>0.9623010332309411</v>
      </c>
      <c r="S14" s="9">
        <f>SUM(S4:S13)</f>
        <v>3106</v>
      </c>
      <c r="T14" s="26">
        <f>AVERAGE(T4:T13)</f>
        <v>0.8900051902365529</v>
      </c>
      <c r="U14" s="9">
        <f>SUM(U4:U13)</f>
        <v>1285</v>
      </c>
      <c r="V14" s="26">
        <f>AVERAGE(V4:V13)</f>
        <v>0.4265177947052926</v>
      </c>
    </row>
    <row r="15" spans="1:22" ht="28.5" customHeight="1">
      <c r="A15" s="28" t="s">
        <v>38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0:22" ht="21.75" customHeight="1">
      <c r="J16" s="29" t="s">
        <v>36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0:22" ht="21.75" customHeight="1">
      <c r="J17" s="30" t="s">
        <v>39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</sheetData>
  <sheetProtection/>
  <mergeCells count="13">
    <mergeCell ref="Q2:R2"/>
    <mergeCell ref="S2:T2"/>
    <mergeCell ref="U2:V2"/>
    <mergeCell ref="A15:V15"/>
    <mergeCell ref="J16:V16"/>
    <mergeCell ref="J17:V17"/>
    <mergeCell ref="A2:A3"/>
    <mergeCell ref="B2:B3"/>
    <mergeCell ref="A1:V1"/>
    <mergeCell ref="C2:D2"/>
    <mergeCell ref="E2:L2"/>
    <mergeCell ref="M2:N2"/>
    <mergeCell ref="O2:P2"/>
  </mergeCells>
  <printOptions/>
  <pageMargins left="0.43" right="0.12" top="0.67" bottom="0.75" header="0.51" footer="0.31"/>
  <pageSetup horizontalDpi="600" verticalDpi="600" orientation="landscape" paperSize="9" r:id="rId2"/>
  <headerFooter>
    <oddHeader xml:space="preserve">&amp;C&amp;18&amp;B </oddHeader>
  </headerFooter>
  <ignoredErrors>
    <ignoredError sqref="T14:U14 N14 L14 F14 D14 P14 R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教务处</cp:lastModifiedBy>
  <cp:lastPrinted>2018-06-20T00:37:30Z</cp:lastPrinted>
  <dcterms:created xsi:type="dcterms:W3CDTF">2015-03-27T06:50:32Z</dcterms:created>
  <dcterms:modified xsi:type="dcterms:W3CDTF">2018-06-20T01:09:38Z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