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<sst xmlns="http://schemas.openxmlformats.org/spreadsheetml/2006/main" count="60" uniqueCount="53">
  <si>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2016-2017学年第二学期第18周2017届毕业实践数据统计情况公布</t>
  </si>
  <si>
    <t>系 别</t>
  </si>
  <si>
    <t>毕业 生数</t>
  </si>
  <si>
    <t>实习单位</t>
  </si>
  <si>
    <t>互动情况</t>
  </si>
  <si>
    <t>课题</t>
  </si>
  <si>
    <t>任务书</t>
  </si>
  <si>
    <t>毕业论文</t>
  </si>
  <si>
    <t>毕业成果</t>
  </si>
  <si>
    <t>实习  人数</t>
  </si>
  <si>
    <t>实习     比例(%)</t>
  </si>
  <si>
    <t>师生  交流数</t>
  </si>
  <si>
    <t>交流   平均值</t>
  </si>
  <si>
    <t>学生提问数</t>
  </si>
  <si>
    <t>学生提问未回复数</t>
  </si>
  <si>
    <t>周记数</t>
  </si>
  <si>
    <t>周记完成比例(%)</t>
  </si>
  <si>
    <t>周记 批复数</t>
  </si>
  <si>
    <t>周记批复比例(%)</t>
  </si>
  <si>
    <t>课题数</t>
  </si>
  <si>
    <t>比例(%)</t>
  </si>
  <si>
    <t>论文数</t>
  </si>
  <si>
    <t>毕业 成果数</t>
  </si>
  <si>
    <t>机械
工程系</t>
  </si>
  <si>
    <t> 494</t>
  </si>
  <si>
    <t> 442</t>
  </si>
  <si>
    <t>人文
传播系</t>
  </si>
  <si>
    <t> 286</t>
  </si>
  <si>
    <t>工商
管理系</t>
  </si>
  <si>
    <t> 425</t>
  </si>
  <si>
    <t> 422</t>
  </si>
  <si>
    <t>财会系</t>
  </si>
  <si>
    <t> 508</t>
  </si>
  <si>
    <t> 505</t>
  </si>
  <si>
    <t>信息
技术系</t>
  </si>
  <si>
    <t> 507</t>
  </si>
  <si>
    <t>电气电子工程系</t>
  </si>
  <si>
    <t> 458</t>
  </si>
  <si>
    <t> 448</t>
  </si>
  <si>
    <t>建筑
工程系</t>
  </si>
  <si>
    <t> 392</t>
  </si>
  <si>
    <t> 389</t>
  </si>
  <si>
    <t>时尚
设计系</t>
  </si>
  <si>
    <t> 355</t>
  </si>
  <si>
    <t> 354</t>
  </si>
  <si>
    <r>
      <t>创业</t>
    </r>
    <r>
      <rPr>
        <sz val="9"/>
        <color indexed="8"/>
        <rFont val="宋体"/>
        <family val="0"/>
      </rPr>
      <t>学院</t>
    </r>
  </si>
  <si>
    <t> 41</t>
  </si>
  <si>
    <r>
      <t>全校</t>
    </r>
    <r>
      <rPr>
        <sz val="9"/>
        <color indexed="8"/>
        <rFont val="宋体"/>
        <family val="0"/>
      </rPr>
      <t>概况</t>
    </r>
  </si>
  <si>
    <t> 3467</t>
  </si>
  <si>
    <t> 3394</t>
  </si>
  <si>
    <t>注: 截止2017年6月20日9:00，毕业综合实践管理平台各项数据汇总如上表所示，请各系根据数据统计结果，了解存在问题，采取有效措施，使今后各阶段任务如期完成。</t>
  </si>
  <si>
    <t xml:space="preserve">                            教务处</t>
  </si>
  <si>
    <t xml:space="preserve">                            2017年6月20日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</si>
</sst>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Arial Unicode MS"/>
      <family val="0"/>
    </font>
    <font>
      <sz val="9"/>
      <color indexed="8"/>
      <name val="Arial Unicode MS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0"/>
      <color theme="1"/>
      <name val="Arial Unicode MS"/>
      <family val="0"/>
    </font>
    <font>
      <sz val="9"/>
      <color theme="1"/>
      <name val="宋体"/>
      <family val="0"/>
    </font>
    <font>
      <sz val="9"/>
      <color theme="1"/>
      <name val="Arial Unicode MS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0" fontId="46" fillId="0" borderId="11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45" fillId="0" borderId="11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57150</xdr:rowOff>
    </xdr:from>
    <xdr:to>
      <xdr:col>5</xdr:col>
      <xdr:colOff>476250</xdr:colOff>
      <xdr:row>3</xdr:row>
      <xdr:rowOff>276225</xdr:rowOff>
    </xdr:to>
    <xdr:sp>
      <xdr:nvSpPr>
        <xdr:cNvPr id="1" name="Oval 381"/>
        <xdr:cNvSpPr>
          <a:spLocks/>
        </xdr:cNvSpPr>
      </xdr:nvSpPr>
      <xdr:spPr>
        <a:xfrm>
          <a:off x="2266950" y="12763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76200</xdr:rowOff>
    </xdr:from>
    <xdr:to>
      <xdr:col>3</xdr:col>
      <xdr:colOff>485775</xdr:colOff>
      <xdr:row>11</xdr:row>
      <xdr:rowOff>257175</xdr:rowOff>
    </xdr:to>
    <xdr:sp>
      <xdr:nvSpPr>
        <xdr:cNvPr id="2" name="Oval 382"/>
        <xdr:cNvSpPr>
          <a:spLocks/>
        </xdr:cNvSpPr>
      </xdr:nvSpPr>
      <xdr:spPr>
        <a:xfrm>
          <a:off x="1276350" y="3810000"/>
          <a:ext cx="438150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47625</xdr:rowOff>
    </xdr:from>
    <xdr:to>
      <xdr:col>5</xdr:col>
      <xdr:colOff>485775</xdr:colOff>
      <xdr:row>10</xdr:row>
      <xdr:rowOff>266700</xdr:rowOff>
    </xdr:to>
    <xdr:sp>
      <xdr:nvSpPr>
        <xdr:cNvPr id="3" name="Oval 383"/>
        <xdr:cNvSpPr>
          <a:spLocks/>
        </xdr:cNvSpPr>
      </xdr:nvSpPr>
      <xdr:spPr>
        <a:xfrm>
          <a:off x="2276475" y="34671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57150</xdr:rowOff>
    </xdr:from>
    <xdr:to>
      <xdr:col>5</xdr:col>
      <xdr:colOff>476250</xdr:colOff>
      <xdr:row>11</xdr:row>
      <xdr:rowOff>276225</xdr:rowOff>
    </xdr:to>
    <xdr:sp>
      <xdr:nvSpPr>
        <xdr:cNvPr id="4" name="Oval 384"/>
        <xdr:cNvSpPr>
          <a:spLocks/>
        </xdr:cNvSpPr>
      </xdr:nvSpPr>
      <xdr:spPr>
        <a:xfrm>
          <a:off x="2266950" y="37909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57150</xdr:rowOff>
    </xdr:from>
    <xdr:to>
      <xdr:col>7</xdr:col>
      <xdr:colOff>514350</xdr:colOff>
      <xdr:row>8</xdr:row>
      <xdr:rowOff>276225</xdr:rowOff>
    </xdr:to>
    <xdr:sp>
      <xdr:nvSpPr>
        <xdr:cNvPr id="5" name="Oval 385"/>
        <xdr:cNvSpPr>
          <a:spLocks/>
        </xdr:cNvSpPr>
      </xdr:nvSpPr>
      <xdr:spPr>
        <a:xfrm>
          <a:off x="3238500" y="28479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57150</xdr:rowOff>
    </xdr:from>
    <xdr:to>
      <xdr:col>7</xdr:col>
      <xdr:colOff>514350</xdr:colOff>
      <xdr:row>9</xdr:row>
      <xdr:rowOff>276225</xdr:rowOff>
    </xdr:to>
    <xdr:sp>
      <xdr:nvSpPr>
        <xdr:cNvPr id="6" name="Oval 386"/>
        <xdr:cNvSpPr>
          <a:spLocks/>
        </xdr:cNvSpPr>
      </xdr:nvSpPr>
      <xdr:spPr>
        <a:xfrm>
          <a:off x="3238500" y="31623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66675</xdr:colOff>
      <xdr:row>3</xdr:row>
      <xdr:rowOff>57150</xdr:rowOff>
    </xdr:from>
    <xdr:to>
      <xdr:col>9</xdr:col>
      <xdr:colOff>514350</xdr:colOff>
      <xdr:row>3</xdr:row>
      <xdr:rowOff>276225</xdr:rowOff>
    </xdr:to>
    <xdr:sp>
      <xdr:nvSpPr>
        <xdr:cNvPr id="7" name="Oval 387"/>
        <xdr:cNvSpPr>
          <a:spLocks/>
        </xdr:cNvSpPr>
      </xdr:nvSpPr>
      <xdr:spPr>
        <a:xfrm>
          <a:off x="4324350" y="12763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47625</xdr:rowOff>
    </xdr:from>
    <xdr:to>
      <xdr:col>9</xdr:col>
      <xdr:colOff>504825</xdr:colOff>
      <xdr:row>5</xdr:row>
      <xdr:rowOff>266700</xdr:rowOff>
    </xdr:to>
    <xdr:sp>
      <xdr:nvSpPr>
        <xdr:cNvPr id="8" name="Oval 388"/>
        <xdr:cNvSpPr>
          <a:spLocks/>
        </xdr:cNvSpPr>
      </xdr:nvSpPr>
      <xdr:spPr>
        <a:xfrm>
          <a:off x="4314825" y="18954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57150</xdr:colOff>
      <xdr:row>10</xdr:row>
      <xdr:rowOff>47625</xdr:rowOff>
    </xdr:from>
    <xdr:to>
      <xdr:col>9</xdr:col>
      <xdr:colOff>504825</xdr:colOff>
      <xdr:row>10</xdr:row>
      <xdr:rowOff>266700</xdr:rowOff>
    </xdr:to>
    <xdr:sp>
      <xdr:nvSpPr>
        <xdr:cNvPr id="9" name="Oval 389"/>
        <xdr:cNvSpPr>
          <a:spLocks/>
        </xdr:cNvSpPr>
      </xdr:nvSpPr>
      <xdr:spPr>
        <a:xfrm>
          <a:off x="4314825" y="34671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47625</xdr:rowOff>
    </xdr:from>
    <xdr:to>
      <xdr:col>9</xdr:col>
      <xdr:colOff>504825</xdr:colOff>
      <xdr:row>11</xdr:row>
      <xdr:rowOff>266700</xdr:rowOff>
    </xdr:to>
    <xdr:sp>
      <xdr:nvSpPr>
        <xdr:cNvPr id="10" name="Oval 390"/>
        <xdr:cNvSpPr>
          <a:spLocks/>
        </xdr:cNvSpPr>
      </xdr:nvSpPr>
      <xdr:spPr>
        <a:xfrm>
          <a:off x="4314825" y="37814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47625</xdr:colOff>
      <xdr:row>3</xdr:row>
      <xdr:rowOff>57150</xdr:rowOff>
    </xdr:from>
    <xdr:to>
      <xdr:col>15</xdr:col>
      <xdr:colOff>495300</xdr:colOff>
      <xdr:row>3</xdr:row>
      <xdr:rowOff>276225</xdr:rowOff>
    </xdr:to>
    <xdr:sp>
      <xdr:nvSpPr>
        <xdr:cNvPr id="11" name="Oval 391"/>
        <xdr:cNvSpPr>
          <a:spLocks/>
        </xdr:cNvSpPr>
      </xdr:nvSpPr>
      <xdr:spPr>
        <a:xfrm>
          <a:off x="7343775" y="12763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66675</xdr:rowOff>
    </xdr:from>
    <xdr:to>
      <xdr:col>17</xdr:col>
      <xdr:colOff>485775</xdr:colOff>
      <xdr:row>3</xdr:row>
      <xdr:rowOff>285750</xdr:rowOff>
    </xdr:to>
    <xdr:sp>
      <xdr:nvSpPr>
        <xdr:cNvPr id="12" name="Oval 392"/>
        <xdr:cNvSpPr>
          <a:spLocks/>
        </xdr:cNvSpPr>
      </xdr:nvSpPr>
      <xdr:spPr>
        <a:xfrm>
          <a:off x="8296275" y="12858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57150</xdr:rowOff>
    </xdr:from>
    <xdr:to>
      <xdr:col>5</xdr:col>
      <xdr:colOff>476250</xdr:colOff>
      <xdr:row>5</xdr:row>
      <xdr:rowOff>276225</xdr:rowOff>
    </xdr:to>
    <xdr:sp>
      <xdr:nvSpPr>
        <xdr:cNvPr id="13" name="Oval 393"/>
        <xdr:cNvSpPr>
          <a:spLocks/>
        </xdr:cNvSpPr>
      </xdr:nvSpPr>
      <xdr:spPr>
        <a:xfrm>
          <a:off x="2266950" y="19050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57150</xdr:rowOff>
    </xdr:from>
    <xdr:to>
      <xdr:col>5</xdr:col>
      <xdr:colOff>476250</xdr:colOff>
      <xdr:row>6</xdr:row>
      <xdr:rowOff>276225</xdr:rowOff>
    </xdr:to>
    <xdr:sp>
      <xdr:nvSpPr>
        <xdr:cNvPr id="14" name="Oval 394"/>
        <xdr:cNvSpPr>
          <a:spLocks/>
        </xdr:cNvSpPr>
      </xdr:nvSpPr>
      <xdr:spPr>
        <a:xfrm>
          <a:off x="2266950" y="22193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57150</xdr:rowOff>
    </xdr:from>
    <xdr:to>
      <xdr:col>5</xdr:col>
      <xdr:colOff>476250</xdr:colOff>
      <xdr:row>11</xdr:row>
      <xdr:rowOff>276225</xdr:rowOff>
    </xdr:to>
    <xdr:sp>
      <xdr:nvSpPr>
        <xdr:cNvPr id="15" name="Oval 395"/>
        <xdr:cNvSpPr>
          <a:spLocks/>
        </xdr:cNvSpPr>
      </xdr:nvSpPr>
      <xdr:spPr>
        <a:xfrm>
          <a:off x="2266950" y="37909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66675</xdr:colOff>
      <xdr:row>3</xdr:row>
      <xdr:rowOff>57150</xdr:rowOff>
    </xdr:from>
    <xdr:to>
      <xdr:col>11</xdr:col>
      <xdr:colOff>514350</xdr:colOff>
      <xdr:row>3</xdr:row>
      <xdr:rowOff>276225</xdr:rowOff>
    </xdr:to>
    <xdr:sp>
      <xdr:nvSpPr>
        <xdr:cNvPr id="16" name="Oval 396"/>
        <xdr:cNvSpPr>
          <a:spLocks/>
        </xdr:cNvSpPr>
      </xdr:nvSpPr>
      <xdr:spPr>
        <a:xfrm>
          <a:off x="5324475" y="12763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57150</xdr:colOff>
      <xdr:row>6</xdr:row>
      <xdr:rowOff>66675</xdr:rowOff>
    </xdr:from>
    <xdr:to>
      <xdr:col>11</xdr:col>
      <xdr:colOff>504825</xdr:colOff>
      <xdr:row>6</xdr:row>
      <xdr:rowOff>285750</xdr:rowOff>
    </xdr:to>
    <xdr:sp>
      <xdr:nvSpPr>
        <xdr:cNvPr id="17" name="Oval 397"/>
        <xdr:cNvSpPr>
          <a:spLocks/>
        </xdr:cNvSpPr>
      </xdr:nvSpPr>
      <xdr:spPr>
        <a:xfrm>
          <a:off x="5314950" y="22288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47625</xdr:colOff>
      <xdr:row>9</xdr:row>
      <xdr:rowOff>76200</xdr:rowOff>
    </xdr:from>
    <xdr:to>
      <xdr:col>11</xdr:col>
      <xdr:colOff>495300</xdr:colOff>
      <xdr:row>9</xdr:row>
      <xdr:rowOff>295275</xdr:rowOff>
    </xdr:to>
    <xdr:sp>
      <xdr:nvSpPr>
        <xdr:cNvPr id="18" name="Oval 398"/>
        <xdr:cNvSpPr>
          <a:spLocks/>
        </xdr:cNvSpPr>
      </xdr:nvSpPr>
      <xdr:spPr>
        <a:xfrm>
          <a:off x="5305425" y="31813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47625</xdr:colOff>
      <xdr:row>8</xdr:row>
      <xdr:rowOff>57150</xdr:rowOff>
    </xdr:from>
    <xdr:to>
      <xdr:col>15</xdr:col>
      <xdr:colOff>495300</xdr:colOff>
      <xdr:row>8</xdr:row>
      <xdr:rowOff>276225</xdr:rowOff>
    </xdr:to>
    <xdr:sp>
      <xdr:nvSpPr>
        <xdr:cNvPr id="19" name="Oval 399"/>
        <xdr:cNvSpPr>
          <a:spLocks/>
        </xdr:cNvSpPr>
      </xdr:nvSpPr>
      <xdr:spPr>
        <a:xfrm>
          <a:off x="7343775" y="28479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38100</xdr:colOff>
      <xdr:row>8</xdr:row>
      <xdr:rowOff>66675</xdr:rowOff>
    </xdr:from>
    <xdr:to>
      <xdr:col>17</xdr:col>
      <xdr:colOff>485775</xdr:colOff>
      <xdr:row>8</xdr:row>
      <xdr:rowOff>285750</xdr:rowOff>
    </xdr:to>
    <xdr:sp>
      <xdr:nvSpPr>
        <xdr:cNvPr id="20" name="Oval 400"/>
        <xdr:cNvSpPr>
          <a:spLocks/>
        </xdr:cNvSpPr>
      </xdr:nvSpPr>
      <xdr:spPr>
        <a:xfrm>
          <a:off x="8296275" y="28575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57150</xdr:rowOff>
    </xdr:from>
    <xdr:to>
      <xdr:col>9</xdr:col>
      <xdr:colOff>514350</xdr:colOff>
      <xdr:row>7</xdr:row>
      <xdr:rowOff>276225</xdr:rowOff>
    </xdr:to>
    <xdr:sp>
      <xdr:nvSpPr>
        <xdr:cNvPr id="21" name="Oval 401"/>
        <xdr:cNvSpPr>
          <a:spLocks/>
        </xdr:cNvSpPr>
      </xdr:nvSpPr>
      <xdr:spPr>
        <a:xfrm>
          <a:off x="4324350" y="25336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V5" sqref="V5"/>
    </sheetView>
  </sheetViews>
  <sheetFormatPr defaultColWidth="12.875" defaultRowHeight="31.5" customHeight="1"/>
  <cols>
    <col min="1" max="1" width="7.00390625" style="2" customWidth="1"/>
    <col min="2" max="2" width="4.50390625" style="2" customWidth="1"/>
    <col min="3" max="3" width="4.625" style="2" customWidth="1"/>
    <col min="4" max="4" width="7.25390625" style="2" customWidth="1"/>
    <col min="5" max="5" width="6.00390625" style="2" customWidth="1"/>
    <col min="6" max="6" width="6.75390625" style="2" customWidth="1"/>
    <col min="7" max="7" width="5.50390625" style="2" customWidth="1"/>
    <col min="8" max="8" width="7.75390625" style="2" customWidth="1"/>
    <col min="9" max="9" width="6.50390625" style="2" customWidth="1"/>
    <col min="10" max="10" width="7.50390625" style="2" customWidth="1"/>
    <col min="11" max="11" width="5.625" style="2" customWidth="1"/>
    <col min="12" max="12" width="7.50390625" style="2" customWidth="1"/>
    <col min="13" max="13" width="6.125" style="2" customWidth="1"/>
    <col min="14" max="14" width="6.75390625" style="2" customWidth="1"/>
    <col min="15" max="15" width="6.375" style="2" customWidth="1"/>
    <col min="16" max="16" width="6.875" style="2" customWidth="1"/>
    <col min="17" max="17" width="5.75390625" style="2" customWidth="1"/>
    <col min="18" max="18" width="6.50390625" style="2" customWidth="1"/>
    <col min="19" max="19" width="5.75390625" style="2" customWidth="1"/>
    <col min="20" max="20" width="7.625" style="2" customWidth="1"/>
    <col min="21" max="16384" width="12.875" style="2" customWidth="1"/>
  </cols>
  <sheetData>
    <row r="1" ht="43.5" customHeight="1">
      <c r="A1" s="3" t="s">
        <v>0</v>
      </c>
    </row>
    <row r="2" spans="1:20" s="1" customFormat="1" ht="24" customHeight="1">
      <c r="A2" s="4" t="s">
        <v>1</v>
      </c>
      <c r="B2" s="5" t="s">
        <v>2</v>
      </c>
      <c r="C2" s="6" t="s">
        <v>3</v>
      </c>
      <c r="D2" s="6"/>
      <c r="E2" s="6" t="s">
        <v>4</v>
      </c>
      <c r="F2" s="6"/>
      <c r="G2" s="6"/>
      <c r="H2" s="6"/>
      <c r="I2" s="6"/>
      <c r="J2" s="6"/>
      <c r="K2" s="6"/>
      <c r="L2" s="6"/>
      <c r="M2" s="6" t="s">
        <v>5</v>
      </c>
      <c r="N2" s="6"/>
      <c r="O2" s="6" t="s">
        <v>6</v>
      </c>
      <c r="P2" s="6"/>
      <c r="Q2" s="6" t="s">
        <v>7</v>
      </c>
      <c r="R2" s="6"/>
      <c r="S2" s="6" t="s">
        <v>8</v>
      </c>
      <c r="T2" s="6"/>
    </row>
    <row r="3" spans="1:20" s="1" customFormat="1" ht="28.5" customHeight="1">
      <c r="A3" s="4"/>
      <c r="B3" s="5"/>
      <c r="C3" s="6" t="s">
        <v>9</v>
      </c>
      <c r="D3" s="6" t="s">
        <v>10</v>
      </c>
      <c r="E3" s="6" t="s">
        <v>11</v>
      </c>
      <c r="F3" s="6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6" t="s">
        <v>19</v>
      </c>
      <c r="N3" s="6" t="s">
        <v>20</v>
      </c>
      <c r="O3" s="6" t="s">
        <v>6</v>
      </c>
      <c r="P3" s="6" t="s">
        <v>20</v>
      </c>
      <c r="Q3" s="6" t="s">
        <v>21</v>
      </c>
      <c r="R3" s="6" t="s">
        <v>20</v>
      </c>
      <c r="S3" s="16" t="s">
        <v>22</v>
      </c>
      <c r="T3" s="16" t="s">
        <v>20</v>
      </c>
    </row>
    <row r="4" spans="1:20" s="1" customFormat="1" ht="24.75" customHeight="1">
      <c r="A4" s="7" t="s">
        <v>23</v>
      </c>
      <c r="B4" s="4">
        <v>494</v>
      </c>
      <c r="C4" s="8">
        <v>492</v>
      </c>
      <c r="D4" s="9">
        <f>C4/B4</f>
        <v>0.9959514170040485</v>
      </c>
      <c r="E4" s="4">
        <v>5512</v>
      </c>
      <c r="F4" s="10">
        <f>E4/B4</f>
        <v>11.157894736842104</v>
      </c>
      <c r="G4" s="4">
        <v>486</v>
      </c>
      <c r="H4" s="4">
        <v>13</v>
      </c>
      <c r="I4" s="4">
        <v>7045</v>
      </c>
      <c r="J4" s="12">
        <f>I4/(B4*16)</f>
        <v>0.8913208502024291</v>
      </c>
      <c r="K4" s="4">
        <v>6842</v>
      </c>
      <c r="L4" s="9">
        <f>K4/I4</f>
        <v>0.9711852377572746</v>
      </c>
      <c r="M4" s="13" t="s">
        <v>24</v>
      </c>
      <c r="N4" s="9">
        <f>M4/B4</f>
        <v>1</v>
      </c>
      <c r="O4" s="4">
        <v>485</v>
      </c>
      <c r="P4" s="12">
        <f>O4/B4</f>
        <v>0.9817813765182186</v>
      </c>
      <c r="Q4" s="17" t="s">
        <v>25</v>
      </c>
      <c r="R4" s="9">
        <f aca="true" t="shared" si="0" ref="R4:R13">Q4/B4</f>
        <v>0.8947368421052632</v>
      </c>
      <c r="S4" s="18">
        <v>419</v>
      </c>
      <c r="T4" s="12">
        <f aca="true" t="shared" si="1" ref="T4:T13">S4/B4</f>
        <v>0.8481781376518218</v>
      </c>
    </row>
    <row r="5" spans="1:20" s="1" customFormat="1" ht="24.75" customHeight="1">
      <c r="A5" s="7" t="s">
        <v>26</v>
      </c>
      <c r="B5" s="4">
        <v>286</v>
      </c>
      <c r="C5" s="8">
        <v>285</v>
      </c>
      <c r="D5" s="9">
        <f aca="true" t="shared" si="2" ref="D5:D13">C5/B5</f>
        <v>0.9965034965034965</v>
      </c>
      <c r="E5" s="4">
        <v>9839</v>
      </c>
      <c r="F5" s="10">
        <f>E5/B5</f>
        <v>34.4020979020979</v>
      </c>
      <c r="G5" s="4">
        <v>14</v>
      </c>
      <c r="H5" s="4">
        <v>9</v>
      </c>
      <c r="I5" s="4">
        <v>4648</v>
      </c>
      <c r="J5" s="12">
        <v>1</v>
      </c>
      <c r="K5" s="4">
        <v>4647</v>
      </c>
      <c r="L5" s="9">
        <f aca="true" t="shared" si="3" ref="L5:L13">K5/I5</f>
        <v>0.9997848537005164</v>
      </c>
      <c r="M5" s="13" t="s">
        <v>27</v>
      </c>
      <c r="N5" s="9">
        <f aca="true" t="shared" si="4" ref="N5:N13">M5/B5</f>
        <v>1</v>
      </c>
      <c r="O5" s="4">
        <v>286</v>
      </c>
      <c r="P5" s="12">
        <f>O5/B5</f>
        <v>1</v>
      </c>
      <c r="Q5" s="17" t="s">
        <v>27</v>
      </c>
      <c r="R5" s="9">
        <f t="shared" si="0"/>
        <v>1</v>
      </c>
      <c r="S5" s="18">
        <v>92</v>
      </c>
      <c r="T5" s="12">
        <f t="shared" si="1"/>
        <v>0.32167832167832167</v>
      </c>
    </row>
    <row r="6" spans="1:20" s="1" customFormat="1" ht="24.75" customHeight="1">
      <c r="A6" s="7" t="s">
        <v>28</v>
      </c>
      <c r="B6" s="4">
        <v>425</v>
      </c>
      <c r="C6" s="8">
        <v>416</v>
      </c>
      <c r="D6" s="9">
        <f t="shared" si="2"/>
        <v>0.9788235294117648</v>
      </c>
      <c r="E6" s="4">
        <v>6832</v>
      </c>
      <c r="F6" s="10">
        <f aca="true" t="shared" si="5" ref="F6:F13">E6/B6</f>
        <v>16.075294117647058</v>
      </c>
      <c r="G6" s="4">
        <v>31</v>
      </c>
      <c r="H6" s="4">
        <v>3</v>
      </c>
      <c r="I6" s="4">
        <v>6390</v>
      </c>
      <c r="J6" s="12">
        <f>I6/(B6*16)</f>
        <v>0.9397058823529412</v>
      </c>
      <c r="K6" s="4">
        <v>6363</v>
      </c>
      <c r="L6" s="9">
        <f t="shared" si="3"/>
        <v>0.995774647887324</v>
      </c>
      <c r="M6" s="13" t="s">
        <v>29</v>
      </c>
      <c r="N6" s="9">
        <f t="shared" si="4"/>
        <v>1</v>
      </c>
      <c r="O6" s="4">
        <v>421</v>
      </c>
      <c r="P6" s="12">
        <f aca="true" t="shared" si="6" ref="P6:P13">O6/B6</f>
        <v>0.9905882352941177</v>
      </c>
      <c r="Q6" s="17" t="s">
        <v>30</v>
      </c>
      <c r="R6" s="9">
        <f t="shared" si="0"/>
        <v>0.9929411764705882</v>
      </c>
      <c r="S6" s="18">
        <v>60</v>
      </c>
      <c r="T6" s="12">
        <f t="shared" si="1"/>
        <v>0.1411764705882353</v>
      </c>
    </row>
    <row r="7" spans="1:20" s="1" customFormat="1" ht="24.75" customHeight="1">
      <c r="A7" s="7" t="s">
        <v>31</v>
      </c>
      <c r="B7" s="4">
        <v>508</v>
      </c>
      <c r="C7" s="8">
        <v>507</v>
      </c>
      <c r="D7" s="9">
        <f t="shared" si="2"/>
        <v>0.9980314960629921</v>
      </c>
      <c r="E7" s="4">
        <v>7809</v>
      </c>
      <c r="F7" s="10">
        <f t="shared" si="5"/>
        <v>15.372047244094489</v>
      </c>
      <c r="G7" s="4">
        <v>56</v>
      </c>
      <c r="H7" s="4">
        <v>3</v>
      </c>
      <c r="I7" s="4">
        <v>7875</v>
      </c>
      <c r="J7" s="12">
        <f>I7/(B7*16)</f>
        <v>0.968873031496063</v>
      </c>
      <c r="K7" s="4">
        <v>7662</v>
      </c>
      <c r="L7" s="9">
        <f t="shared" si="3"/>
        <v>0.9729523809523809</v>
      </c>
      <c r="M7" s="13" t="s">
        <v>32</v>
      </c>
      <c r="N7" s="9">
        <f t="shared" si="4"/>
        <v>1</v>
      </c>
      <c r="O7" s="4">
        <v>507</v>
      </c>
      <c r="P7" s="12">
        <f t="shared" si="6"/>
        <v>0.9980314960629921</v>
      </c>
      <c r="Q7" s="17" t="s">
        <v>33</v>
      </c>
      <c r="R7" s="9">
        <f t="shared" si="0"/>
        <v>0.9940944881889764</v>
      </c>
      <c r="S7" s="18">
        <v>2</v>
      </c>
      <c r="T7" s="12">
        <f t="shared" si="1"/>
        <v>0.003937007874015748</v>
      </c>
    </row>
    <row r="8" spans="1:20" s="1" customFormat="1" ht="24.75" customHeight="1">
      <c r="A8" s="7" t="s">
        <v>34</v>
      </c>
      <c r="B8" s="4">
        <v>510</v>
      </c>
      <c r="C8" s="8">
        <v>506</v>
      </c>
      <c r="D8" s="9">
        <f t="shared" si="2"/>
        <v>0.9921568627450981</v>
      </c>
      <c r="E8" s="4">
        <v>14960</v>
      </c>
      <c r="F8" s="10">
        <f t="shared" si="5"/>
        <v>29.333333333333332</v>
      </c>
      <c r="G8" s="4">
        <v>4</v>
      </c>
      <c r="H8" s="4">
        <v>0</v>
      </c>
      <c r="I8" s="4">
        <v>7664</v>
      </c>
      <c r="J8" s="12">
        <f>I8/(B8*16)</f>
        <v>0.9392156862745098</v>
      </c>
      <c r="K8" s="4">
        <v>7516</v>
      </c>
      <c r="L8" s="9">
        <f t="shared" si="3"/>
        <v>0.9806889352818372</v>
      </c>
      <c r="M8" s="13" t="s">
        <v>32</v>
      </c>
      <c r="N8" s="9">
        <f t="shared" si="4"/>
        <v>0.996078431372549</v>
      </c>
      <c r="O8" s="4">
        <v>508</v>
      </c>
      <c r="P8" s="12">
        <f t="shared" si="6"/>
        <v>0.996078431372549</v>
      </c>
      <c r="Q8" s="17" t="s">
        <v>35</v>
      </c>
      <c r="R8" s="9">
        <f t="shared" si="0"/>
        <v>0.9941176470588236</v>
      </c>
      <c r="S8" s="18">
        <v>122</v>
      </c>
      <c r="T8" s="12">
        <f t="shared" si="1"/>
        <v>0.23921568627450981</v>
      </c>
    </row>
    <row r="9" spans="1:20" s="1" customFormat="1" ht="24.75" customHeight="1">
      <c r="A9" s="7" t="s">
        <v>36</v>
      </c>
      <c r="B9" s="4">
        <v>460</v>
      </c>
      <c r="C9" s="8">
        <v>454</v>
      </c>
      <c r="D9" s="9">
        <f t="shared" si="2"/>
        <v>0.9869565217391304</v>
      </c>
      <c r="E9" s="4">
        <v>14117</v>
      </c>
      <c r="F9" s="10">
        <f t="shared" si="5"/>
        <v>30.68913043478261</v>
      </c>
      <c r="G9" s="4">
        <v>2354</v>
      </c>
      <c r="H9" s="4">
        <v>656</v>
      </c>
      <c r="I9" s="4">
        <v>7493</v>
      </c>
      <c r="J9" s="12">
        <v>1</v>
      </c>
      <c r="K9" s="4">
        <v>7359</v>
      </c>
      <c r="L9" s="9">
        <f t="shared" si="3"/>
        <v>0.9821166421993861</v>
      </c>
      <c r="M9" s="13" t="s">
        <v>37</v>
      </c>
      <c r="N9" s="9">
        <f t="shared" si="4"/>
        <v>0.9956521739130435</v>
      </c>
      <c r="O9" s="4">
        <v>453</v>
      </c>
      <c r="P9" s="12">
        <f t="shared" si="6"/>
        <v>0.9847826086956522</v>
      </c>
      <c r="Q9" s="17" t="s">
        <v>38</v>
      </c>
      <c r="R9" s="9">
        <f t="shared" si="0"/>
        <v>0.9739130434782609</v>
      </c>
      <c r="S9" s="18">
        <v>199</v>
      </c>
      <c r="T9" s="12">
        <f t="shared" si="1"/>
        <v>0.4326086956521739</v>
      </c>
    </row>
    <row r="10" spans="1:20" s="1" customFormat="1" ht="24.75" customHeight="1">
      <c r="A10" s="7" t="s">
        <v>39</v>
      </c>
      <c r="B10" s="4">
        <v>392</v>
      </c>
      <c r="C10" s="8">
        <v>390</v>
      </c>
      <c r="D10" s="9">
        <f t="shared" si="2"/>
        <v>0.9948979591836735</v>
      </c>
      <c r="E10" s="4">
        <v>12173</v>
      </c>
      <c r="F10" s="10">
        <f t="shared" si="5"/>
        <v>31.053571428571427</v>
      </c>
      <c r="G10" s="4">
        <v>472</v>
      </c>
      <c r="H10" s="4">
        <v>292</v>
      </c>
      <c r="I10" s="4">
        <v>5984</v>
      </c>
      <c r="J10" s="12">
        <f>I10/(B10*16)</f>
        <v>0.9540816326530612</v>
      </c>
      <c r="K10" s="4">
        <v>5774</v>
      </c>
      <c r="L10" s="9">
        <f t="shared" si="3"/>
        <v>0.9649064171122995</v>
      </c>
      <c r="M10" s="13" t="s">
        <v>40</v>
      </c>
      <c r="N10" s="9">
        <f t="shared" si="4"/>
        <v>1</v>
      </c>
      <c r="O10" s="4">
        <v>390</v>
      </c>
      <c r="P10" s="12">
        <f t="shared" si="6"/>
        <v>0.9948979591836735</v>
      </c>
      <c r="Q10" s="17" t="s">
        <v>41</v>
      </c>
      <c r="R10" s="9">
        <f t="shared" si="0"/>
        <v>0.9923469387755102</v>
      </c>
      <c r="S10" s="18">
        <v>387</v>
      </c>
      <c r="T10" s="12">
        <f t="shared" si="1"/>
        <v>0.9872448979591837</v>
      </c>
    </row>
    <row r="11" spans="1:20" s="1" customFormat="1" ht="24.75" customHeight="1">
      <c r="A11" s="7" t="s">
        <v>42</v>
      </c>
      <c r="B11" s="4">
        <v>355</v>
      </c>
      <c r="C11" s="8">
        <v>354</v>
      </c>
      <c r="D11" s="9">
        <f t="shared" si="2"/>
        <v>0.9971830985915493</v>
      </c>
      <c r="E11" s="4">
        <v>248</v>
      </c>
      <c r="F11" s="10">
        <f t="shared" si="5"/>
        <v>0.6985915492957746</v>
      </c>
      <c r="G11" s="4">
        <v>2</v>
      </c>
      <c r="H11" s="4">
        <v>0</v>
      </c>
      <c r="I11" s="4">
        <v>5331</v>
      </c>
      <c r="J11" s="12">
        <f>I11/(B11*16)</f>
        <v>0.9385563380281691</v>
      </c>
      <c r="K11" s="4">
        <v>5288</v>
      </c>
      <c r="L11" s="9">
        <f t="shared" si="3"/>
        <v>0.9919339711123617</v>
      </c>
      <c r="M11" s="13" t="s">
        <v>43</v>
      </c>
      <c r="N11" s="9">
        <f t="shared" si="4"/>
        <v>1</v>
      </c>
      <c r="O11" s="4">
        <v>354</v>
      </c>
      <c r="P11" s="12">
        <f t="shared" si="6"/>
        <v>0.9971830985915493</v>
      </c>
      <c r="Q11" s="17" t="s">
        <v>44</v>
      </c>
      <c r="R11" s="9">
        <f t="shared" si="0"/>
        <v>0.9971830985915493</v>
      </c>
      <c r="S11" s="18">
        <v>63</v>
      </c>
      <c r="T11" s="12">
        <f t="shared" si="1"/>
        <v>0.17746478873239438</v>
      </c>
    </row>
    <row r="12" spans="1:20" s="1" customFormat="1" ht="24.75" customHeight="1">
      <c r="A12" s="7" t="s">
        <v>45</v>
      </c>
      <c r="B12" s="4">
        <v>41</v>
      </c>
      <c r="C12" s="8">
        <v>30</v>
      </c>
      <c r="D12" s="9">
        <f t="shared" si="2"/>
        <v>0.7317073170731707</v>
      </c>
      <c r="E12" s="4">
        <v>725</v>
      </c>
      <c r="F12" s="10">
        <f t="shared" si="5"/>
        <v>17.682926829268293</v>
      </c>
      <c r="G12" s="4">
        <v>4</v>
      </c>
      <c r="H12" s="4">
        <v>1</v>
      </c>
      <c r="I12" s="4">
        <v>543</v>
      </c>
      <c r="J12" s="12">
        <f>I12/(B12*16)</f>
        <v>0.8277439024390244</v>
      </c>
      <c r="K12" s="4">
        <v>540</v>
      </c>
      <c r="L12" s="9">
        <f t="shared" si="3"/>
        <v>0.994475138121547</v>
      </c>
      <c r="M12" s="13" t="s">
        <v>46</v>
      </c>
      <c r="N12" s="9">
        <f t="shared" si="4"/>
        <v>1</v>
      </c>
      <c r="O12" s="4">
        <v>41</v>
      </c>
      <c r="P12" s="12">
        <f t="shared" si="6"/>
        <v>1</v>
      </c>
      <c r="Q12" s="17" t="s">
        <v>46</v>
      </c>
      <c r="R12" s="9">
        <f t="shared" si="0"/>
        <v>1</v>
      </c>
      <c r="S12" s="18">
        <v>13</v>
      </c>
      <c r="T12" s="12">
        <f t="shared" si="1"/>
        <v>0.3170731707317073</v>
      </c>
    </row>
    <row r="13" spans="1:20" s="1" customFormat="1" ht="24.75" customHeight="1">
      <c r="A13" s="7" t="s">
        <v>47</v>
      </c>
      <c r="B13" s="4">
        <f>SUM(B4:B12)</f>
        <v>3471</v>
      </c>
      <c r="C13" s="8">
        <v>3434</v>
      </c>
      <c r="D13" s="9">
        <f t="shared" si="2"/>
        <v>0.9893402477672141</v>
      </c>
      <c r="E13" s="4">
        <v>72215</v>
      </c>
      <c r="F13" s="10">
        <f t="shared" si="5"/>
        <v>20.805243445692884</v>
      </c>
      <c r="G13" s="4">
        <v>3423</v>
      </c>
      <c r="H13" s="4">
        <v>977</v>
      </c>
      <c r="I13" s="4">
        <v>52973</v>
      </c>
      <c r="J13" s="12">
        <f aca="true" t="shared" si="7" ref="J4:J13">I13/(B13*18)</f>
        <v>0.8478664489900445</v>
      </c>
      <c r="K13" s="4">
        <v>51991</v>
      </c>
      <c r="L13" s="9">
        <f t="shared" si="3"/>
        <v>0.9814622543559927</v>
      </c>
      <c r="M13" s="13" t="s">
        <v>48</v>
      </c>
      <c r="N13" s="9">
        <f t="shared" si="4"/>
        <v>0.9988475943532124</v>
      </c>
      <c r="O13" s="4">
        <v>3445</v>
      </c>
      <c r="P13" s="12">
        <f t="shared" si="6"/>
        <v>0.9925093632958801</v>
      </c>
      <c r="Q13" s="17" t="s">
        <v>49</v>
      </c>
      <c r="R13" s="9">
        <f t="shared" si="0"/>
        <v>0.9778161912993374</v>
      </c>
      <c r="S13" s="18">
        <v>1357</v>
      </c>
      <c r="T13" s="12">
        <f t="shared" si="1"/>
        <v>0.3909536156727168</v>
      </c>
    </row>
    <row r="14" spans="1:20" ht="42" customHeight="1">
      <c r="A14" s="11" t="s">
        <v>50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0:18" ht="21.75" customHeight="1">
      <c r="J15" s="14" t="s">
        <v>51</v>
      </c>
      <c r="K15" s="14"/>
      <c r="L15" s="14"/>
      <c r="M15" s="14"/>
      <c r="N15" s="14"/>
      <c r="O15" s="14"/>
      <c r="P15" s="14"/>
      <c r="Q15" s="14"/>
      <c r="R15" s="14"/>
    </row>
    <row r="16" spans="10:18" ht="21.75" customHeight="1">
      <c r="J16" s="15" t="s">
        <v>52</v>
      </c>
      <c r="K16" s="15"/>
      <c r="L16" s="15"/>
      <c r="M16" s="15"/>
      <c r="N16" s="15"/>
      <c r="O16" s="15"/>
      <c r="P16" s="15"/>
      <c r="Q16" s="15"/>
      <c r="R16" s="15"/>
    </row>
  </sheetData>
  <sheetProtection/>
  <mergeCells count="12">
    <mergeCell ref="A1:T1"/>
    <mergeCell ref="C2:D2"/>
    <mergeCell ref="E2:L2"/>
    <mergeCell ref="M2:N2"/>
    <mergeCell ref="O2:P2"/>
    <mergeCell ref="Q2:R2"/>
    <mergeCell ref="S2:T2"/>
    <mergeCell ref="A14:T14"/>
    <mergeCell ref="J15:R15"/>
    <mergeCell ref="J16:R16"/>
    <mergeCell ref="A2:A3"/>
    <mergeCell ref="B2:B3"/>
  </mergeCells>
  <printOptions/>
  <pageMargins left="0.71" right="0.12" top="0.87" bottom="0.75" header="0.51" footer="0.31"/>
  <pageSetup horizontalDpi="600" verticalDpi="600" orientation="landscape" paperSize="9"/>
  <headerFooter>
    <oddHeader xml:space="preserve">&amp;C&amp;18&amp;B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陈小敏</cp:lastModifiedBy>
  <cp:lastPrinted>2017-06-20T03:11:04Z</cp:lastPrinted>
  <dcterms:created xsi:type="dcterms:W3CDTF">2015-03-27T06:50:32Z</dcterms:created>
  <dcterms:modified xsi:type="dcterms:W3CDTF">2017-06-20T07:05:11Z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